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<sst xmlns="http://schemas.openxmlformats.org/spreadsheetml/2006/main" count="83" uniqueCount="47">
  <si>
    <t>TẦNG</t>
  </si>
  <si>
    <t>KÝ HIỆU</t>
  </si>
  <si>
    <t>CĂN HỘ</t>
  </si>
  <si>
    <t>DIỆN TÍCH</t>
  </si>
  <si>
    <t>ĐƠN GIÁ</t>
  </si>
  <si>
    <t>THÀNH TIỀN</t>
  </si>
  <si>
    <t>A</t>
  </si>
  <si>
    <t>B</t>
  </si>
  <si>
    <t>A703</t>
  </si>
  <si>
    <t>A704</t>
  </si>
  <si>
    <t>A705</t>
  </si>
  <si>
    <t>A904</t>
  </si>
  <si>
    <t>B103</t>
  </si>
  <si>
    <t>A105</t>
  </si>
  <si>
    <t>B111</t>
  </si>
  <si>
    <t>B112</t>
  </si>
  <si>
    <t>B113</t>
  </si>
  <si>
    <t>B114</t>
  </si>
  <si>
    <t>B115</t>
  </si>
  <si>
    <t>B116</t>
  </si>
  <si>
    <t>A121</t>
  </si>
  <si>
    <t>A124</t>
  </si>
  <si>
    <t>A125</t>
  </si>
  <si>
    <t>B125</t>
  </si>
  <si>
    <t>B172</t>
  </si>
  <si>
    <t>B184</t>
  </si>
  <si>
    <t>Bắc</t>
  </si>
  <si>
    <t>Nam</t>
  </si>
  <si>
    <t>HƯỚNG CỬA</t>
  </si>
  <si>
    <t>HƯỚNG VIEW</t>
  </si>
  <si>
    <t>Tây Nam</t>
  </si>
  <si>
    <t>Tây Bắc</t>
  </si>
  <si>
    <t>Đông Nam</t>
  </si>
  <si>
    <t>Đông Bắc</t>
  </si>
  <si>
    <t>* Giá khuyến mãi quý 4 chỉ áp dụng khi đặt cọc 20% và thanh toán trong vòng 15 ngày</t>
  </si>
  <si>
    <t>* Khi khách hàng đề nghị thanh toán phân kỳ từ 2-10 đợt thì làm việc trực tiếp với sàn</t>
  </si>
  <si>
    <t>* Phí bảo trì : 2% giá bán căn hộ chưa VAT</t>
  </si>
  <si>
    <t xml:space="preserve">   SÀN GIAO DICH BẤT ĐỘNG SẢN THIÊN KIM</t>
  </si>
  <si>
    <t>Website: www.thienkimreal.com</t>
  </si>
  <si>
    <t xml:space="preserve">   114-116 Nguyễn Văn Linh, Tp. Đà Nẵng</t>
  </si>
  <si>
    <t>Hotline:               0907 222 888</t>
  </si>
  <si>
    <t>CỌC
( 20% )</t>
  </si>
  <si>
    <t>15 NGÀY 
(ĐỦ 90%)</t>
  </si>
  <si>
    <t>NHẬN SỔ
( 10%)</t>
  </si>
  <si>
    <r>
      <rPr>
        <b/>
        <sz val="18"/>
        <color indexed="8"/>
        <rFont val="Arial Narrow"/>
        <family val="2"/>
      </rPr>
      <t>CĂN HỘ DANANG PLAZA - 16 TRẦN PHÚ</t>
    </r>
    <r>
      <rPr>
        <b/>
        <sz val="15"/>
        <color indexed="8"/>
        <rFont val="Arial Narrow"/>
        <family val="2"/>
      </rPr>
      <t xml:space="preserve">
</t>
    </r>
    <r>
      <rPr>
        <b/>
        <sz val="13"/>
        <color indexed="8"/>
        <rFont val="Arial Narrow"/>
        <family val="2"/>
      </rPr>
      <t>GIÁ KHUYẾN MÃI Q4/2012 CHO 15 KH ĐẦU TIÊN
CĂN HỘ ĐÃ CÓ SỔ HỒNG</t>
    </r>
  </si>
  <si>
    <t>THÀNH TIỀN
 (CÓ VAT )</t>
  </si>
  <si>
    <t>* Giá khuyến mãi trên đã bao gồm thuế VAT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</si>
</sst>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Arial Narrow"/>
      <family val="2"/>
    </font>
    <font>
      <b/>
      <sz val="18"/>
      <color indexed="8"/>
      <name val="Arial Narrow"/>
      <family val="2"/>
    </font>
    <font>
      <b/>
      <sz val="13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Times New Roman"/>
      <family val="1"/>
    </font>
    <font>
      <i/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42" applyNumberFormat="1" applyFont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/>
    </xf>
    <xf numFmtId="164" fontId="42" fillId="0" borderId="10" xfId="42" applyNumberFormat="1" applyFont="1" applyBorder="1" applyAlignment="1">
      <alignment/>
    </xf>
    <xf numFmtId="0" fontId="43" fillId="0" borderId="0" xfId="0" applyFont="1" applyAlignment="1">
      <alignment/>
    </xf>
    <xf numFmtId="164" fontId="43" fillId="0" borderId="0" xfId="42" applyNumberFormat="1" applyFont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164" fontId="44" fillId="33" borderId="11" xfId="42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/>
    </xf>
    <xf numFmtId="164" fontId="43" fillId="0" borderId="12" xfId="42" applyNumberFormat="1" applyFont="1" applyBorder="1" applyAlignment="1">
      <alignment/>
    </xf>
    <xf numFmtId="164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164" fontId="43" fillId="0" borderId="13" xfId="42" applyNumberFormat="1" applyFont="1" applyBorder="1" applyAlignment="1">
      <alignment/>
    </xf>
    <xf numFmtId="164" fontId="43" fillId="0" borderId="13" xfId="0" applyNumberFormat="1" applyFont="1" applyBorder="1" applyAlignment="1">
      <alignment/>
    </xf>
    <xf numFmtId="0" fontId="43" fillId="0" borderId="14" xfId="0" applyFont="1" applyBorder="1" applyAlignment="1">
      <alignment horizontal="center"/>
    </xf>
    <xf numFmtId="164" fontId="43" fillId="0" borderId="14" xfId="42" applyNumberFormat="1" applyFont="1" applyBorder="1" applyAlignment="1">
      <alignment/>
    </xf>
    <xf numFmtId="164" fontId="43" fillId="0" borderId="14" xfId="0" applyNumberFormat="1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164" fontId="43" fillId="0" borderId="11" xfId="42" applyNumberFormat="1" applyFont="1" applyBorder="1" applyAlignment="1">
      <alignment/>
    </xf>
    <xf numFmtId="164" fontId="43" fillId="0" borderId="11" xfId="0" applyNumberFormat="1" applyFont="1" applyBorder="1" applyAlignment="1">
      <alignment/>
    </xf>
    <xf numFmtId="0" fontId="4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164" fontId="44" fillId="2" borderId="12" xfId="42" applyNumberFormat="1" applyFont="1" applyFill="1" applyBorder="1" applyAlignment="1">
      <alignment/>
    </xf>
    <xf numFmtId="164" fontId="44" fillId="2" borderId="13" xfId="42" applyNumberFormat="1" applyFont="1" applyFill="1" applyBorder="1" applyAlignment="1">
      <alignment/>
    </xf>
    <xf numFmtId="164" fontId="44" fillId="2" borderId="14" xfId="42" applyNumberFormat="1" applyFont="1" applyFill="1" applyBorder="1" applyAlignment="1">
      <alignment/>
    </xf>
    <xf numFmtId="164" fontId="44" fillId="2" borderId="11" xfId="42" applyNumberFormat="1" applyFont="1" applyFill="1" applyBorder="1" applyAlignment="1">
      <alignment/>
    </xf>
    <xf numFmtId="0" fontId="47" fillId="0" borderId="0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476250</xdr:colOff>
      <xdr:row>2</xdr:row>
      <xdr:rowOff>47625</xdr:rowOff>
    </xdr:to>
    <xdr:pic>
      <xdr:nvPicPr>
        <xdr:cNvPr id="1" name="Picture 1" descr="D:\KINH TE\THIEN KIM\SAN GIAO DICH BDS\Linh tinh\Logo Thien Ki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7.57421875" style="1" customWidth="1"/>
    <col min="2" max="2" width="11.00390625" style="1" customWidth="1"/>
    <col min="3" max="3" width="9.140625" style="1" customWidth="1"/>
    <col min="4" max="4" width="10.28125" style="1" customWidth="1"/>
    <col min="5" max="5" width="10.8515625" style="1" customWidth="1"/>
    <col min="6" max="6" width="11.28125" style="1" customWidth="1"/>
    <col min="7" max="7" width="14.140625" style="2" customWidth="1"/>
    <col min="8" max="8" width="19.421875" style="1" hidden="1" customWidth="1"/>
    <col min="9" max="10" width="14.8515625" style="1" customWidth="1"/>
    <col min="11" max="11" width="15.57421875" style="1" customWidth="1"/>
    <col min="12" max="12" width="14.57421875" style="1" customWidth="1"/>
    <col min="13" max="16384" width="9.140625" style="1" customWidth="1"/>
  </cols>
  <sheetData>
    <row r="1" spans="2:12" ht="15.75">
      <c r="B1" s="24" t="s">
        <v>37</v>
      </c>
      <c r="L1" s="3" t="s">
        <v>38</v>
      </c>
    </row>
    <row r="2" spans="2:12" ht="15.75">
      <c r="B2" s="25" t="s">
        <v>39</v>
      </c>
      <c r="L2" s="3" t="s">
        <v>40</v>
      </c>
    </row>
    <row r="3" spans="1:12" ht="15.75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4"/>
    </row>
    <row r="4" spans="1:12" ht="57.75" customHeight="1">
      <c r="A4" s="32" t="s">
        <v>44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7.5" customHeight="1">
      <c r="A5" s="6"/>
      <c r="B5" s="6"/>
      <c r="C5" s="6"/>
      <c r="D5" s="6"/>
      <c r="E5" s="6"/>
      <c r="F5" s="6"/>
      <c r="G5" s="7"/>
      <c r="H5" s="6"/>
      <c r="I5" s="6"/>
      <c r="J5" s="6"/>
      <c r="K5" s="6"/>
      <c r="L5" s="6"/>
    </row>
    <row r="6" spans="1:12" ht="36" customHeight="1">
      <c r="A6" s="8" t="s">
        <v>0</v>
      </c>
      <c r="B6" s="8" t="s">
        <v>1</v>
      </c>
      <c r="C6" s="8" t="s">
        <v>2</v>
      </c>
      <c r="D6" s="8" t="s">
        <v>28</v>
      </c>
      <c r="E6" s="8" t="s">
        <v>29</v>
      </c>
      <c r="F6" s="8" t="s">
        <v>3</v>
      </c>
      <c r="G6" s="9" t="s">
        <v>4</v>
      </c>
      <c r="H6" s="8" t="s">
        <v>5</v>
      </c>
      <c r="I6" s="8" t="s">
        <v>45</v>
      </c>
      <c r="J6" s="8" t="s">
        <v>41</v>
      </c>
      <c r="K6" s="8" t="s">
        <v>42</v>
      </c>
      <c r="L6" s="10" t="s">
        <v>43</v>
      </c>
    </row>
    <row r="7" spans="1:12" ht="15.75">
      <c r="A7" s="33">
        <v>7</v>
      </c>
      <c r="B7" s="33" t="s">
        <v>6</v>
      </c>
      <c r="C7" s="11" t="s">
        <v>8</v>
      </c>
      <c r="D7" s="11" t="s">
        <v>26</v>
      </c>
      <c r="E7" s="11" t="s">
        <v>27</v>
      </c>
      <c r="F7" s="11">
        <v>131.42</v>
      </c>
      <c r="G7" s="12">
        <v>19727000</v>
      </c>
      <c r="H7" s="13">
        <f>G7*F7</f>
        <v>2592522339.9999995</v>
      </c>
      <c r="I7" s="28">
        <f>H7*1.1</f>
        <v>2851774573.9999995</v>
      </c>
      <c r="J7" s="12">
        <f>I7*0.2</f>
        <v>570354914.8</v>
      </c>
      <c r="K7" s="12">
        <f>I7*0.7</f>
        <v>1996242201.7999995</v>
      </c>
      <c r="L7" s="12">
        <f>I7*0.1</f>
        <v>285177457.4</v>
      </c>
    </row>
    <row r="8" spans="1:12" ht="15.75">
      <c r="A8" s="34"/>
      <c r="B8" s="34"/>
      <c r="C8" s="14" t="s">
        <v>9</v>
      </c>
      <c r="D8" s="14" t="s">
        <v>26</v>
      </c>
      <c r="E8" s="14" t="s">
        <v>30</v>
      </c>
      <c r="F8" s="14">
        <v>78.24</v>
      </c>
      <c r="G8" s="15">
        <v>21035000</v>
      </c>
      <c r="H8" s="16">
        <f aca="true" t="shared" si="0" ref="H8:H24">G8*F8</f>
        <v>1645778400</v>
      </c>
      <c r="I8" s="29">
        <f aca="true" t="shared" si="1" ref="I8:I24">H8*1.1</f>
        <v>1810356240.0000002</v>
      </c>
      <c r="J8" s="15">
        <f aca="true" t="shared" si="2" ref="J8:J24">I8*0.2</f>
        <v>362071248.00000006</v>
      </c>
      <c r="K8" s="15">
        <f aca="true" t="shared" si="3" ref="K8:K24">I8*0.7</f>
        <v>1267249368</v>
      </c>
      <c r="L8" s="15">
        <f aca="true" t="shared" si="4" ref="L8:L24">I8*0.1</f>
        <v>181035624.00000003</v>
      </c>
    </row>
    <row r="9" spans="1:12" ht="15.75">
      <c r="A9" s="35"/>
      <c r="B9" s="35"/>
      <c r="C9" s="17" t="s">
        <v>10</v>
      </c>
      <c r="D9" s="17" t="s">
        <v>27</v>
      </c>
      <c r="E9" s="17" t="s">
        <v>31</v>
      </c>
      <c r="F9" s="17">
        <v>78.41</v>
      </c>
      <c r="G9" s="18">
        <v>20288000</v>
      </c>
      <c r="H9" s="19">
        <f t="shared" si="0"/>
        <v>1590782080</v>
      </c>
      <c r="I9" s="30">
        <f t="shared" si="1"/>
        <v>1749860288.0000002</v>
      </c>
      <c r="J9" s="18">
        <f t="shared" si="2"/>
        <v>349972057.6000001</v>
      </c>
      <c r="K9" s="18">
        <f t="shared" si="3"/>
        <v>1224902201.6000001</v>
      </c>
      <c r="L9" s="18">
        <f t="shared" si="4"/>
        <v>174986028.80000004</v>
      </c>
    </row>
    <row r="10" spans="1:12" ht="15.75">
      <c r="A10" s="20">
        <v>9</v>
      </c>
      <c r="B10" s="20" t="s">
        <v>6</v>
      </c>
      <c r="C10" s="21" t="s">
        <v>11</v>
      </c>
      <c r="D10" s="21" t="s">
        <v>26</v>
      </c>
      <c r="E10" s="21" t="s">
        <v>30</v>
      </c>
      <c r="F10" s="21">
        <v>78.24</v>
      </c>
      <c r="G10" s="22">
        <v>21239000</v>
      </c>
      <c r="H10" s="23">
        <f t="shared" si="0"/>
        <v>1661739360</v>
      </c>
      <c r="I10" s="31">
        <f t="shared" si="1"/>
        <v>1827913296.0000002</v>
      </c>
      <c r="J10" s="22">
        <f t="shared" si="2"/>
        <v>365582659.20000005</v>
      </c>
      <c r="K10" s="22">
        <f t="shared" si="3"/>
        <v>1279539307.2</v>
      </c>
      <c r="L10" s="22">
        <f t="shared" si="4"/>
        <v>182791329.60000002</v>
      </c>
    </row>
    <row r="11" spans="1:12" ht="15.75">
      <c r="A11" s="33">
        <v>10</v>
      </c>
      <c r="B11" s="33" t="s">
        <v>7</v>
      </c>
      <c r="C11" s="11" t="s">
        <v>12</v>
      </c>
      <c r="D11" s="11" t="s">
        <v>27</v>
      </c>
      <c r="E11" s="11" t="s">
        <v>26</v>
      </c>
      <c r="F11" s="11">
        <v>131.42</v>
      </c>
      <c r="G11" s="12">
        <v>19540000</v>
      </c>
      <c r="H11" s="13">
        <f t="shared" si="0"/>
        <v>2567946799.9999995</v>
      </c>
      <c r="I11" s="28">
        <f t="shared" si="1"/>
        <v>2824741479.9999995</v>
      </c>
      <c r="J11" s="12">
        <f t="shared" si="2"/>
        <v>564948295.9999999</v>
      </c>
      <c r="K11" s="12">
        <f t="shared" si="3"/>
        <v>1977319035.9999995</v>
      </c>
      <c r="L11" s="12">
        <f t="shared" si="4"/>
        <v>282474147.99999994</v>
      </c>
    </row>
    <row r="12" spans="1:12" ht="15.75">
      <c r="A12" s="35"/>
      <c r="B12" s="35"/>
      <c r="C12" s="17" t="s">
        <v>13</v>
      </c>
      <c r="D12" s="17" t="s">
        <v>26</v>
      </c>
      <c r="E12" s="17" t="s">
        <v>30</v>
      </c>
      <c r="F12" s="17">
        <v>78.41</v>
      </c>
      <c r="G12" s="18">
        <v>20304000</v>
      </c>
      <c r="H12" s="19">
        <f t="shared" si="0"/>
        <v>1592036640</v>
      </c>
      <c r="I12" s="30">
        <f t="shared" si="1"/>
        <v>1751240304.0000002</v>
      </c>
      <c r="J12" s="18">
        <f t="shared" si="2"/>
        <v>350248060.8000001</v>
      </c>
      <c r="K12" s="18">
        <f t="shared" si="3"/>
        <v>1225868212.8000002</v>
      </c>
      <c r="L12" s="18">
        <f t="shared" si="4"/>
        <v>175124030.40000004</v>
      </c>
    </row>
    <row r="13" spans="1:12" ht="15.75">
      <c r="A13" s="33">
        <v>11</v>
      </c>
      <c r="B13" s="33" t="s">
        <v>7</v>
      </c>
      <c r="C13" s="11" t="s">
        <v>14</v>
      </c>
      <c r="D13" s="11" t="s">
        <v>26</v>
      </c>
      <c r="E13" s="11" t="s">
        <v>32</v>
      </c>
      <c r="F13" s="11">
        <v>129.85</v>
      </c>
      <c r="G13" s="12">
        <v>19013000</v>
      </c>
      <c r="H13" s="13">
        <f t="shared" si="0"/>
        <v>2468838050</v>
      </c>
      <c r="I13" s="28">
        <f t="shared" si="1"/>
        <v>2715721855</v>
      </c>
      <c r="J13" s="12">
        <f t="shared" si="2"/>
        <v>543144371</v>
      </c>
      <c r="K13" s="12">
        <f t="shared" si="3"/>
        <v>1901005298.4999998</v>
      </c>
      <c r="L13" s="12">
        <f t="shared" si="4"/>
        <v>271572185.5</v>
      </c>
    </row>
    <row r="14" spans="1:17" ht="15.75">
      <c r="A14" s="34"/>
      <c r="B14" s="34"/>
      <c r="C14" s="14" t="s">
        <v>15</v>
      </c>
      <c r="D14" s="14" t="s">
        <v>27</v>
      </c>
      <c r="E14" s="14" t="s">
        <v>33</v>
      </c>
      <c r="F14" s="14">
        <v>79.01</v>
      </c>
      <c r="G14" s="15">
        <v>22241000</v>
      </c>
      <c r="H14" s="16">
        <f t="shared" si="0"/>
        <v>1757261410</v>
      </c>
      <c r="I14" s="29">
        <f t="shared" si="1"/>
        <v>1932987551.0000002</v>
      </c>
      <c r="J14" s="15">
        <f t="shared" si="2"/>
        <v>386597510.20000005</v>
      </c>
      <c r="K14" s="15">
        <f t="shared" si="3"/>
        <v>1353091285.7</v>
      </c>
      <c r="L14" s="15">
        <f t="shared" si="4"/>
        <v>193298755.10000002</v>
      </c>
      <c r="Q14" s="27"/>
    </row>
    <row r="15" spans="1:12" ht="15.75">
      <c r="A15" s="34"/>
      <c r="B15" s="34"/>
      <c r="C15" s="14" t="s">
        <v>16</v>
      </c>
      <c r="D15" s="14" t="s">
        <v>27</v>
      </c>
      <c r="E15" s="14" t="s">
        <v>26</v>
      </c>
      <c r="F15" s="14">
        <v>131.42</v>
      </c>
      <c r="G15" s="15">
        <v>19574000</v>
      </c>
      <c r="H15" s="16">
        <f t="shared" si="0"/>
        <v>2572415079.9999995</v>
      </c>
      <c r="I15" s="29">
        <f t="shared" si="1"/>
        <v>2829656587.9999995</v>
      </c>
      <c r="J15" s="15">
        <f t="shared" si="2"/>
        <v>565931317.5999999</v>
      </c>
      <c r="K15" s="15">
        <f t="shared" si="3"/>
        <v>1980759611.5999994</v>
      </c>
      <c r="L15" s="15">
        <f t="shared" si="4"/>
        <v>282965658.79999995</v>
      </c>
    </row>
    <row r="16" spans="1:12" ht="15.75">
      <c r="A16" s="34"/>
      <c r="B16" s="34"/>
      <c r="C16" s="14" t="s">
        <v>17</v>
      </c>
      <c r="D16" s="14" t="s">
        <v>27</v>
      </c>
      <c r="E16" s="14" t="s">
        <v>31</v>
      </c>
      <c r="F16" s="14">
        <v>78.24</v>
      </c>
      <c r="G16" s="15">
        <v>21103000</v>
      </c>
      <c r="H16" s="16">
        <f t="shared" si="0"/>
        <v>1651098720</v>
      </c>
      <c r="I16" s="29">
        <f t="shared" si="1"/>
        <v>1816208592.0000002</v>
      </c>
      <c r="J16" s="15">
        <f t="shared" si="2"/>
        <v>363241718.4000001</v>
      </c>
      <c r="K16" s="15">
        <f t="shared" si="3"/>
        <v>1271346014.4</v>
      </c>
      <c r="L16" s="15">
        <f t="shared" si="4"/>
        <v>181620859.20000005</v>
      </c>
    </row>
    <row r="17" spans="1:12" ht="15.75">
      <c r="A17" s="34"/>
      <c r="B17" s="34"/>
      <c r="C17" s="14" t="s">
        <v>18</v>
      </c>
      <c r="D17" s="14" t="s">
        <v>26</v>
      </c>
      <c r="E17" s="14" t="s">
        <v>30</v>
      </c>
      <c r="F17" s="14">
        <v>78.41</v>
      </c>
      <c r="G17" s="15">
        <v>20338000</v>
      </c>
      <c r="H17" s="16">
        <f t="shared" si="0"/>
        <v>1594702580</v>
      </c>
      <c r="I17" s="29">
        <f t="shared" si="1"/>
        <v>1754172838.0000002</v>
      </c>
      <c r="J17" s="15">
        <f t="shared" si="2"/>
        <v>350834567.6000001</v>
      </c>
      <c r="K17" s="15">
        <f t="shared" si="3"/>
        <v>1227920986.6000001</v>
      </c>
      <c r="L17" s="15">
        <f t="shared" si="4"/>
        <v>175417283.80000004</v>
      </c>
    </row>
    <row r="18" spans="1:12" ht="15.75">
      <c r="A18" s="35"/>
      <c r="B18" s="35"/>
      <c r="C18" s="17" t="s">
        <v>19</v>
      </c>
      <c r="D18" s="17" t="s">
        <v>26</v>
      </c>
      <c r="E18" s="17" t="s">
        <v>27</v>
      </c>
      <c r="F18" s="17">
        <v>69.33</v>
      </c>
      <c r="G18" s="18">
        <v>19013000</v>
      </c>
      <c r="H18" s="19">
        <f t="shared" si="0"/>
        <v>1318171290</v>
      </c>
      <c r="I18" s="30">
        <f t="shared" si="1"/>
        <v>1449988419</v>
      </c>
      <c r="J18" s="18">
        <f t="shared" si="2"/>
        <v>289997683.8</v>
      </c>
      <c r="K18" s="18">
        <f t="shared" si="3"/>
        <v>1014991893.3</v>
      </c>
      <c r="L18" s="18">
        <f t="shared" si="4"/>
        <v>144998841.9</v>
      </c>
    </row>
    <row r="19" spans="1:12" ht="15.75">
      <c r="A19" s="33">
        <v>12</v>
      </c>
      <c r="B19" s="33" t="s">
        <v>6</v>
      </c>
      <c r="C19" s="11" t="s">
        <v>20</v>
      </c>
      <c r="D19" s="11" t="s">
        <v>27</v>
      </c>
      <c r="E19" s="11" t="s">
        <v>33</v>
      </c>
      <c r="F19" s="11">
        <v>129.85</v>
      </c>
      <c r="G19" s="12">
        <v>19064000</v>
      </c>
      <c r="H19" s="13">
        <f t="shared" si="0"/>
        <v>2475460400</v>
      </c>
      <c r="I19" s="28">
        <f t="shared" si="1"/>
        <v>2723006440</v>
      </c>
      <c r="J19" s="12">
        <f t="shared" si="2"/>
        <v>544601288</v>
      </c>
      <c r="K19" s="12">
        <f t="shared" si="3"/>
        <v>1906104507.9999998</v>
      </c>
      <c r="L19" s="12">
        <f t="shared" si="4"/>
        <v>272300644</v>
      </c>
    </row>
    <row r="20" spans="1:12" ht="15.75">
      <c r="A20" s="34"/>
      <c r="B20" s="34"/>
      <c r="C20" s="14" t="s">
        <v>21</v>
      </c>
      <c r="D20" s="14" t="s">
        <v>26</v>
      </c>
      <c r="E20" s="14" t="s">
        <v>30</v>
      </c>
      <c r="F20" s="14">
        <v>78.24</v>
      </c>
      <c r="G20" s="15">
        <v>21357000</v>
      </c>
      <c r="H20" s="16">
        <f t="shared" si="0"/>
        <v>1670971680</v>
      </c>
      <c r="I20" s="29">
        <f t="shared" si="1"/>
        <v>1838068848.0000002</v>
      </c>
      <c r="J20" s="15">
        <f t="shared" si="2"/>
        <v>367613769.6000001</v>
      </c>
      <c r="K20" s="15">
        <f t="shared" si="3"/>
        <v>1286648193.6000001</v>
      </c>
      <c r="L20" s="15">
        <f t="shared" si="4"/>
        <v>183806884.80000004</v>
      </c>
    </row>
    <row r="21" spans="1:12" ht="15.75">
      <c r="A21" s="34"/>
      <c r="B21" s="34"/>
      <c r="C21" s="17" t="s">
        <v>22</v>
      </c>
      <c r="D21" s="17" t="s">
        <v>27</v>
      </c>
      <c r="E21" s="17" t="s">
        <v>31</v>
      </c>
      <c r="F21" s="17">
        <v>78.41</v>
      </c>
      <c r="G21" s="18">
        <v>20593000</v>
      </c>
      <c r="H21" s="19">
        <f t="shared" si="0"/>
        <v>1614697130</v>
      </c>
      <c r="I21" s="30">
        <f t="shared" si="1"/>
        <v>1776166843.0000002</v>
      </c>
      <c r="J21" s="18">
        <f t="shared" si="2"/>
        <v>355233368.6000001</v>
      </c>
      <c r="K21" s="18">
        <f t="shared" si="3"/>
        <v>1243316790.1000001</v>
      </c>
      <c r="L21" s="18">
        <f t="shared" si="4"/>
        <v>177616684.30000004</v>
      </c>
    </row>
    <row r="22" spans="1:12" ht="15.75">
      <c r="A22" s="35"/>
      <c r="B22" s="20" t="s">
        <v>7</v>
      </c>
      <c r="C22" s="21" t="s">
        <v>23</v>
      </c>
      <c r="D22" s="21" t="s">
        <v>26</v>
      </c>
      <c r="E22" s="21" t="s">
        <v>30</v>
      </c>
      <c r="F22" s="21">
        <v>78.41</v>
      </c>
      <c r="G22" s="22">
        <v>20406000</v>
      </c>
      <c r="H22" s="23">
        <f t="shared" si="0"/>
        <v>1600034460</v>
      </c>
      <c r="I22" s="31">
        <f t="shared" si="1"/>
        <v>1760037906.0000002</v>
      </c>
      <c r="J22" s="22">
        <f t="shared" si="2"/>
        <v>352007581.20000005</v>
      </c>
      <c r="K22" s="22">
        <f t="shared" si="3"/>
        <v>1232026534.2</v>
      </c>
      <c r="L22" s="22">
        <f t="shared" si="4"/>
        <v>176003790.60000002</v>
      </c>
    </row>
    <row r="23" spans="1:12" ht="15.75">
      <c r="A23" s="20">
        <v>17</v>
      </c>
      <c r="B23" s="20" t="s">
        <v>7</v>
      </c>
      <c r="C23" s="21" t="s">
        <v>24</v>
      </c>
      <c r="D23" s="21" t="s">
        <v>27</v>
      </c>
      <c r="E23" s="21" t="s">
        <v>33</v>
      </c>
      <c r="F23" s="21">
        <v>79.01</v>
      </c>
      <c r="G23" s="22">
        <v>24637000</v>
      </c>
      <c r="H23" s="23">
        <f t="shared" si="0"/>
        <v>1946569370.0000002</v>
      </c>
      <c r="I23" s="31">
        <f t="shared" si="1"/>
        <v>2141226307.0000005</v>
      </c>
      <c r="J23" s="22">
        <f t="shared" si="2"/>
        <v>428245261.4000001</v>
      </c>
      <c r="K23" s="22">
        <f t="shared" si="3"/>
        <v>1498858414.9000003</v>
      </c>
      <c r="L23" s="22">
        <f t="shared" si="4"/>
        <v>214122630.70000005</v>
      </c>
    </row>
    <row r="24" spans="1:12" ht="15.75">
      <c r="A24" s="20">
        <v>18</v>
      </c>
      <c r="B24" s="20" t="s">
        <v>7</v>
      </c>
      <c r="C24" s="21" t="s">
        <v>25</v>
      </c>
      <c r="D24" s="21" t="s">
        <v>27</v>
      </c>
      <c r="E24" s="21" t="s">
        <v>31</v>
      </c>
      <c r="F24" s="21">
        <v>128.73</v>
      </c>
      <c r="G24" s="22">
        <v>24637000</v>
      </c>
      <c r="H24" s="23">
        <f t="shared" si="0"/>
        <v>3171521009.9999995</v>
      </c>
      <c r="I24" s="31">
        <f t="shared" si="1"/>
        <v>3488673110.9999995</v>
      </c>
      <c r="J24" s="22">
        <f t="shared" si="2"/>
        <v>697734622.1999999</v>
      </c>
      <c r="K24" s="22">
        <f t="shared" si="3"/>
        <v>2442071177.6999993</v>
      </c>
      <c r="L24" s="22">
        <f t="shared" si="4"/>
        <v>348867311.09999996</v>
      </c>
    </row>
    <row r="25" spans="1:12" ht="15.75">
      <c r="A25" s="6"/>
      <c r="B25" s="6"/>
      <c r="C25" s="6"/>
      <c r="D25" s="6"/>
      <c r="E25" s="6"/>
      <c r="F25" s="6"/>
      <c r="G25" s="7"/>
      <c r="H25" s="6"/>
      <c r="I25" s="6"/>
      <c r="J25" s="6"/>
      <c r="K25" s="6"/>
      <c r="L25" s="6"/>
    </row>
    <row r="26" spans="1:12" ht="15.75">
      <c r="A26" s="26" t="s">
        <v>46</v>
      </c>
      <c r="B26" s="26"/>
      <c r="C26" s="6"/>
      <c r="D26" s="6"/>
      <c r="E26" s="6"/>
      <c r="F26" s="6"/>
      <c r="G26" s="7"/>
      <c r="H26" s="6"/>
      <c r="I26" s="6"/>
      <c r="J26" s="6"/>
      <c r="K26" s="6"/>
      <c r="L26" s="6"/>
    </row>
    <row r="27" spans="1:12" ht="15.75">
      <c r="A27" s="26" t="s">
        <v>34</v>
      </c>
      <c r="B27" s="26"/>
      <c r="C27" s="6"/>
      <c r="D27" s="6"/>
      <c r="E27" s="6"/>
      <c r="F27" s="6"/>
      <c r="G27" s="7"/>
      <c r="H27" s="6"/>
      <c r="I27" s="6"/>
      <c r="J27" s="6"/>
      <c r="K27" s="6"/>
      <c r="L27" s="6"/>
    </row>
    <row r="28" spans="1:12" ht="15.75">
      <c r="A28" s="26" t="s">
        <v>35</v>
      </c>
      <c r="B28" s="26"/>
      <c r="C28" s="6"/>
      <c r="D28" s="6"/>
      <c r="E28" s="6"/>
      <c r="F28" s="6"/>
      <c r="G28" s="7"/>
      <c r="H28" s="6"/>
      <c r="I28" s="6"/>
      <c r="J28" s="6"/>
      <c r="K28" s="6"/>
      <c r="L28" s="6"/>
    </row>
    <row r="29" spans="1:12" ht="15.75">
      <c r="A29" s="26" t="s">
        <v>36</v>
      </c>
      <c r="B29" s="26"/>
      <c r="C29" s="6"/>
      <c r="D29" s="6"/>
      <c r="E29" s="6"/>
      <c r="F29" s="6"/>
      <c r="G29" s="7"/>
      <c r="H29" s="6"/>
      <c r="I29" s="6"/>
      <c r="J29" s="6"/>
      <c r="K29" s="6"/>
      <c r="L29" s="6"/>
    </row>
    <row r="30" spans="1:12" ht="15.75">
      <c r="A30" s="6"/>
      <c r="B30" s="6"/>
      <c r="C30" s="6"/>
      <c r="D30" s="6"/>
      <c r="E30" s="6"/>
      <c r="F30" s="6"/>
      <c r="G30" s="7"/>
      <c r="H30" s="6"/>
      <c r="I30" s="6"/>
      <c r="J30" s="6"/>
      <c r="K30" s="6"/>
      <c r="L30" s="6"/>
    </row>
    <row r="31" spans="1:12" ht="15.75">
      <c r="A31" s="6"/>
      <c r="B31" s="6"/>
      <c r="C31" s="6"/>
      <c r="D31" s="6"/>
      <c r="E31" s="6"/>
      <c r="F31" s="6"/>
      <c r="G31" s="7"/>
      <c r="H31" s="6"/>
      <c r="I31" s="6"/>
      <c r="J31" s="6"/>
      <c r="K31" s="6"/>
      <c r="L31" s="6"/>
    </row>
    <row r="32" spans="1:12" ht="15.75">
      <c r="A32" s="6"/>
      <c r="B32" s="6"/>
      <c r="C32" s="6"/>
      <c r="D32" s="6"/>
      <c r="E32" s="6"/>
      <c r="F32" s="6"/>
      <c r="G32" s="7"/>
      <c r="H32" s="6"/>
      <c r="I32" s="6"/>
      <c r="J32" s="6"/>
      <c r="K32" s="6"/>
      <c r="L32" s="6"/>
    </row>
    <row r="33" spans="1:12" ht="15.75">
      <c r="A33" s="6"/>
      <c r="B33" s="6"/>
      <c r="C33" s="6"/>
      <c r="D33" s="6"/>
      <c r="E33" s="6"/>
      <c r="F33" s="6"/>
      <c r="G33" s="7"/>
      <c r="H33" s="6"/>
      <c r="I33" s="6"/>
      <c r="J33" s="6"/>
      <c r="K33" s="6"/>
      <c r="L33" s="6"/>
    </row>
    <row r="34" spans="1:12" ht="15.75">
      <c r="A34" s="6"/>
      <c r="B34" s="6"/>
      <c r="C34" s="6"/>
      <c r="D34" s="6"/>
      <c r="E34" s="6"/>
      <c r="F34" s="6"/>
      <c r="G34" s="7"/>
      <c r="H34" s="6"/>
      <c r="I34" s="6"/>
      <c r="J34" s="6"/>
      <c r="K34" s="6"/>
      <c r="L34" s="6"/>
    </row>
    <row r="35" spans="1:12" ht="15.75">
      <c r="A35" s="6"/>
      <c r="B35" s="6"/>
      <c r="C35" s="6"/>
      <c r="D35" s="6"/>
      <c r="E35" s="6"/>
      <c r="F35" s="6"/>
      <c r="G35" s="7"/>
      <c r="H35" s="6"/>
      <c r="I35" s="6"/>
      <c r="J35" s="6"/>
      <c r="K35" s="6"/>
      <c r="L35" s="6"/>
    </row>
    <row r="36" spans="1:12" ht="15.75">
      <c r="A36" s="6"/>
      <c r="B36" s="6"/>
      <c r="C36" s="6"/>
      <c r="D36" s="6"/>
      <c r="E36" s="6"/>
      <c r="F36" s="6"/>
      <c r="G36" s="7"/>
      <c r="H36" s="6"/>
      <c r="I36" s="6"/>
      <c r="J36" s="6"/>
      <c r="K36" s="6"/>
      <c r="L36" s="6"/>
    </row>
    <row r="37" spans="1:12" ht="15.75">
      <c r="A37" s="6"/>
      <c r="B37" s="6"/>
      <c r="C37" s="6"/>
      <c r="D37" s="6"/>
      <c r="E37" s="6"/>
      <c r="F37" s="6"/>
      <c r="G37" s="7"/>
      <c r="H37" s="6"/>
      <c r="I37" s="6"/>
      <c r="J37" s="6"/>
      <c r="K37" s="6"/>
      <c r="L37" s="6"/>
    </row>
    <row r="38" spans="1:12" ht="15.75">
      <c r="A38" s="6"/>
      <c r="B38" s="6"/>
      <c r="C38" s="6"/>
      <c r="D38" s="6"/>
      <c r="E38" s="6"/>
      <c r="F38" s="6"/>
      <c r="G38" s="7"/>
      <c r="H38" s="6"/>
      <c r="I38" s="6"/>
      <c r="J38" s="6"/>
      <c r="K38" s="6"/>
      <c r="L38" s="6"/>
    </row>
    <row r="39" spans="1:12" ht="15.75">
      <c r="A39" s="6"/>
      <c r="B39" s="6"/>
      <c r="C39" s="6"/>
      <c r="D39" s="6"/>
      <c r="E39" s="6"/>
      <c r="F39" s="6"/>
      <c r="G39" s="7"/>
      <c r="H39" s="6"/>
      <c r="I39" s="6"/>
      <c r="J39" s="6"/>
      <c r="K39" s="6"/>
      <c r="L39" s="6"/>
    </row>
    <row r="40" spans="1:12" ht="15.75">
      <c r="A40" s="6"/>
      <c r="B40" s="6"/>
      <c r="C40" s="6"/>
      <c r="D40" s="6"/>
      <c r="E40" s="6"/>
      <c r="F40" s="6"/>
      <c r="G40" s="7"/>
      <c r="H40" s="6"/>
      <c r="I40" s="6"/>
      <c r="J40" s="6"/>
      <c r="K40" s="6"/>
      <c r="L40" s="6"/>
    </row>
    <row r="41" spans="1:12" ht="15.75">
      <c r="A41" s="6"/>
      <c r="B41" s="6"/>
      <c r="C41" s="6"/>
      <c r="D41" s="6"/>
      <c r="E41" s="6"/>
      <c r="F41" s="6"/>
      <c r="G41" s="7"/>
      <c r="H41" s="6"/>
      <c r="I41" s="6"/>
      <c r="J41" s="6"/>
      <c r="K41" s="6"/>
      <c r="L41" s="6"/>
    </row>
    <row r="42" spans="1:12" ht="15.75">
      <c r="A42" s="6"/>
      <c r="B42" s="6"/>
      <c r="C42" s="6"/>
      <c r="D42" s="6"/>
      <c r="E42" s="6"/>
      <c r="F42" s="6"/>
      <c r="G42" s="7"/>
      <c r="H42" s="6"/>
      <c r="I42" s="6"/>
      <c r="J42" s="6"/>
      <c r="K42" s="6"/>
      <c r="L42" s="6"/>
    </row>
    <row r="43" spans="1:12" ht="15.75">
      <c r="A43" s="6"/>
      <c r="B43" s="6"/>
      <c r="C43" s="6"/>
      <c r="D43" s="6"/>
      <c r="E43" s="6"/>
      <c r="F43" s="6"/>
      <c r="G43" s="7"/>
      <c r="H43" s="6"/>
      <c r="I43" s="6"/>
      <c r="J43" s="6"/>
      <c r="K43" s="6"/>
      <c r="L43" s="6"/>
    </row>
    <row r="44" spans="1:12" ht="15.75">
      <c r="A44" s="6"/>
      <c r="B44" s="6"/>
      <c r="C44" s="6"/>
      <c r="D44" s="6"/>
      <c r="E44" s="6"/>
      <c r="F44" s="6"/>
      <c r="G44" s="7"/>
      <c r="H44" s="6"/>
      <c r="I44" s="6"/>
      <c r="J44" s="6"/>
      <c r="K44" s="6"/>
      <c r="L44" s="6"/>
    </row>
    <row r="45" spans="1:12" ht="15.75">
      <c r="A45" s="6"/>
      <c r="B45" s="6"/>
      <c r="C45" s="6"/>
      <c r="D45" s="6"/>
      <c r="E45" s="6"/>
      <c r="F45" s="6"/>
      <c r="G45" s="7"/>
      <c r="H45" s="6"/>
      <c r="I45" s="6"/>
      <c r="J45" s="6"/>
      <c r="K45" s="6"/>
      <c r="L45" s="6"/>
    </row>
    <row r="46" spans="1:12" ht="15.75">
      <c r="A46" s="6"/>
      <c r="B46" s="6"/>
      <c r="C46" s="6"/>
      <c r="D46" s="6"/>
      <c r="E46" s="6"/>
      <c r="F46" s="6"/>
      <c r="G46" s="7"/>
      <c r="H46" s="6"/>
      <c r="I46" s="6"/>
      <c r="J46" s="6"/>
      <c r="K46" s="6"/>
      <c r="L46" s="6"/>
    </row>
    <row r="47" spans="1:12" ht="15.75">
      <c r="A47" s="6"/>
      <c r="B47" s="6"/>
      <c r="C47" s="6"/>
      <c r="D47" s="6"/>
      <c r="E47" s="6"/>
      <c r="F47" s="6"/>
      <c r="G47" s="7"/>
      <c r="H47" s="6"/>
      <c r="I47" s="6"/>
      <c r="J47" s="6"/>
      <c r="K47" s="6"/>
      <c r="L47" s="6"/>
    </row>
  </sheetData>
  <sheetProtection/>
  <mergeCells count="9">
    <mergeCell ref="A4:L4"/>
    <mergeCell ref="A7:A9"/>
    <mergeCell ref="A11:A12"/>
    <mergeCell ref="A13:A18"/>
    <mergeCell ref="A19:A22"/>
    <mergeCell ref="B7:B9"/>
    <mergeCell ref="B11:B12"/>
    <mergeCell ref="B13:B18"/>
    <mergeCell ref="B19:B21"/>
  </mergeCells>
  <printOptions/>
  <pageMargins left="0.2" right="0.2" top="0.38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2013-01-24T06:59:24Z</dcterms:modified>
  <cp:category/>
  <cp:version/>
  <cp:contentType/>
  <cp:contentStatus/>
</cp:coreProperties>
</file>